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Documents\Kasvun kiitorata kertakorvaushaut 2025 ja 2026\"/>
    </mc:Choice>
  </mc:AlternateContent>
  <xr:revisionPtr revIDLastSave="0" documentId="8_{650B3D95-D81C-4AA8-A6F4-1CD458D386E6}" xr6:coauthVersionLast="47" xr6:coauthVersionMax="47" xr10:uidLastSave="{00000000-0000-0000-0000-000000000000}"/>
  <bookViews>
    <workbookView xWindow="2730" yWindow="900" windowWidth="24045" windowHeight="20700" xr2:uid="{6B8BA79D-BFE7-442D-902D-32F466AE0B01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8" i="1"/>
  <c r="D34" i="1"/>
  <c r="D36" i="1" s="1"/>
  <c r="D37" i="1" s="1"/>
  <c r="D22" i="1"/>
  <c r="D24" i="1" s="1"/>
  <c r="D25" i="1" s="1"/>
  <c r="D10" i="1"/>
  <c r="D12" i="1" s="1"/>
  <c r="D13" i="1" s="1"/>
  <c r="D28" i="1" l="1"/>
  <c r="D29" i="1" s="1"/>
  <c r="D40" i="1"/>
  <c r="D41" i="1" s="1"/>
  <c r="D16" i="1"/>
  <c r="D17" i="1" s="1"/>
  <c r="D14" i="1"/>
  <c r="D26" i="1"/>
  <c r="D38" i="1"/>
  <c r="H10" i="1"/>
  <c r="H12" i="1" l="1"/>
  <c r="H18" i="1" l="1"/>
  <c r="H20" i="1" s="1"/>
  <c r="H14" i="1"/>
  <c r="H15" i="1"/>
</calcChain>
</file>

<file path=xl/sharedStrings.xml><?xml version="1.0" encoding="utf-8"?>
<sst xmlns="http://schemas.openxmlformats.org/spreadsheetml/2006/main" count="74" uniqueCount="26">
  <si>
    <t>Kasvun kiitorata 2 -hakuun kuuluvan hankkeen kustannusten laskeminen</t>
  </si>
  <si>
    <t>Harmaita soluja pystyy muokkaamaan</t>
  </si>
  <si>
    <t>Tuotos 1</t>
  </si>
  <si>
    <t>Koko hanke</t>
  </si>
  <si>
    <t>Ulkopuoliset asiantuntijapalvelut</t>
  </si>
  <si>
    <t>Välitön</t>
  </si>
  <si>
    <t>Kustannusarvioon</t>
  </si>
  <si>
    <t>Palkat</t>
  </si>
  <si>
    <t>Palkkojen sivukulut 26,44 %</t>
  </si>
  <si>
    <t>Matkat</t>
  </si>
  <si>
    <t>Välittömät kustannukset yhteensä</t>
  </si>
  <si>
    <t>Pitää olla alle 60 000 €</t>
  </si>
  <si>
    <t>Ostopalvelujen osuus välittömistä</t>
  </si>
  <si>
    <t>Pitää olla alle 80 %</t>
  </si>
  <si>
    <t>Palkkojen osuus välittömistä</t>
  </si>
  <si>
    <t>Pitää olla alle 40 %</t>
  </si>
  <si>
    <t>Flat rate -osuus, 7 %</t>
  </si>
  <si>
    <t>Tuotos 1 yhteensä</t>
  </si>
  <si>
    <t>Hanketietoihin</t>
  </si>
  <si>
    <t>Kokonaiskustannukset:</t>
  </si>
  <si>
    <t>Välittömät + flat rate 7 %</t>
  </si>
  <si>
    <t>Tuotos 2</t>
  </si>
  <si>
    <t>Avustus 60 %</t>
  </si>
  <si>
    <t>Tuotos 2 yhteensä</t>
  </si>
  <si>
    <t>Tuotos 3</t>
  </si>
  <si>
    <t>Tuotos 3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</si>
</sst>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4" fontId="0" fillId="0" borderId="0" xfId="0" applyNumberFormat="1"/>
    <xf numFmtId="0" fontId="3" fillId="0" borderId="0" xfId="0" applyFont="1"/>
    <xf numFmtId="3" fontId="0" fillId="2" borderId="0" xfId="0" applyNumberFormat="1" applyFill="1"/>
    <xf numFmtId="3" fontId="0" fillId="2" borderId="1" xfId="0" applyNumberFormat="1" applyFill="1" applyBorder="1"/>
    <xf numFmtId="3" fontId="4" fillId="0" borderId="1" xfId="0" applyNumberFormat="1" applyFont="1" applyBorder="1"/>
    <xf numFmtId="0" fontId="5" fillId="0" borderId="0" xfId="0" applyFont="1"/>
    <xf numFmtId="0" fontId="2" fillId="2" borderId="0" xfId="0" applyFont="1" applyFill="1"/>
    <xf numFmtId="0" fontId="5" fillId="2" borderId="0" xfId="0" applyFont="1" applyFill="1"/>
    <xf numFmtId="0" fontId="0" fillId="2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D271-E022-4B9E-BDBF-867AD68DA5F5}">
  <dimension ref="C2:K41"/>
  <sheetViews>
    <sheetView tabSelected="1" zoomScaleNormal="100" workbookViewId="0">
      <selection activeCell="C1" sqref="C1"/>
    </sheetView>
  </sheetViews>
  <sheetFormatPr defaultRowHeight="15" x14ac:dyDescent="0.25"/>
  <cols>
    <col min="1" max="1" width="4.140625" customWidth="1"/>
    <col min="2" max="2" width="3.5703125" customWidth="1"/>
    <col min="3" max="3" width="31.85546875" customWidth="1"/>
    <col min="4" max="4" width="9.140625" style="1"/>
    <col min="5" max="5" width="3.5703125" customWidth="1"/>
    <col min="6" max="6" width="17.5703125" customWidth="1"/>
    <col min="7" max="7" width="30.85546875" customWidth="1"/>
  </cols>
  <sheetData>
    <row r="2" spans="3:11" ht="18.75" x14ac:dyDescent="0.3">
      <c r="C2" s="6" t="s">
        <v>0</v>
      </c>
    </row>
    <row r="3" spans="3:11" ht="18.75" x14ac:dyDescent="0.3">
      <c r="C3" s="10" t="s">
        <v>1</v>
      </c>
    </row>
    <row r="4" spans="3:11" ht="18.75" x14ac:dyDescent="0.3">
      <c r="C4" s="12"/>
      <c r="D4" s="7"/>
      <c r="E4" s="13"/>
      <c r="F4" s="13"/>
      <c r="G4" s="13"/>
      <c r="H4" s="13"/>
      <c r="I4" s="13"/>
      <c r="J4" s="13"/>
      <c r="K4" s="13"/>
    </row>
    <row r="5" spans="3:11" ht="18.75" x14ac:dyDescent="0.3">
      <c r="C5" s="12"/>
      <c r="D5" s="7"/>
      <c r="E5" s="13"/>
      <c r="F5" s="13"/>
      <c r="G5" s="13"/>
      <c r="H5" s="13"/>
      <c r="I5" s="13"/>
      <c r="J5" s="13"/>
      <c r="K5" s="13"/>
    </row>
    <row r="7" spans="3:11" x14ac:dyDescent="0.25">
      <c r="C7" s="11" t="s">
        <v>2</v>
      </c>
      <c r="G7" s="2" t="s">
        <v>3</v>
      </c>
    </row>
    <row r="8" spans="3:11" x14ac:dyDescent="0.25">
      <c r="C8" t="s">
        <v>4</v>
      </c>
      <c r="D8" s="7">
        <v>0</v>
      </c>
      <c r="F8" t="s">
        <v>5</v>
      </c>
      <c r="G8" t="s">
        <v>4</v>
      </c>
      <c r="H8" s="1">
        <f>D8+D20+D32</f>
        <v>0</v>
      </c>
      <c r="I8" t="s">
        <v>5</v>
      </c>
      <c r="J8" t="s">
        <v>6</v>
      </c>
    </row>
    <row r="9" spans="3:11" x14ac:dyDescent="0.25">
      <c r="C9" t="s">
        <v>7</v>
      </c>
      <c r="D9" s="7">
        <v>0</v>
      </c>
      <c r="F9" t="s">
        <v>5</v>
      </c>
      <c r="G9" t="s">
        <v>7</v>
      </c>
      <c r="H9" s="1">
        <f>D9+D21+D33</f>
        <v>0</v>
      </c>
      <c r="I9" t="s">
        <v>5</v>
      </c>
      <c r="J9" t="s">
        <v>6</v>
      </c>
    </row>
    <row r="10" spans="3:11" x14ac:dyDescent="0.25">
      <c r="C10" t="s">
        <v>8</v>
      </c>
      <c r="D10" s="1">
        <f>D9*0.2644</f>
        <v>0</v>
      </c>
      <c r="F10" t="s">
        <v>5</v>
      </c>
      <c r="G10" t="s">
        <v>8</v>
      </c>
      <c r="H10" s="1">
        <f>D10+D22+D34</f>
        <v>0</v>
      </c>
      <c r="I10" t="s">
        <v>5</v>
      </c>
    </row>
    <row r="11" spans="3:11" x14ac:dyDescent="0.25">
      <c r="C11" t="s">
        <v>9</v>
      </c>
      <c r="D11" s="8">
        <v>0</v>
      </c>
      <c r="F11" t="s">
        <v>5</v>
      </c>
      <c r="G11" t="s">
        <v>9</v>
      </c>
      <c r="H11" s="9">
        <f>D11+D23+D35</f>
        <v>0</v>
      </c>
      <c r="I11" t="s">
        <v>5</v>
      </c>
      <c r="J11" t="s">
        <v>6</v>
      </c>
    </row>
    <row r="12" spans="3:11" x14ac:dyDescent="0.25">
      <c r="C12" s="2" t="s">
        <v>10</v>
      </c>
      <c r="D12" s="3">
        <f>SUM(D8:D11)</f>
        <v>0</v>
      </c>
      <c r="F12" s="4"/>
      <c r="G12" s="2" t="s">
        <v>10</v>
      </c>
      <c r="H12" s="3">
        <f>SUM(H8:H11)</f>
        <v>0</v>
      </c>
      <c r="I12" s="4" t="s">
        <v>11</v>
      </c>
    </row>
    <row r="13" spans="3:11" x14ac:dyDescent="0.25">
      <c r="C13" t="s">
        <v>12</v>
      </c>
      <c r="D13" s="5" t="e">
        <f>D8/D12*100</f>
        <v>#DIV/0!</v>
      </c>
      <c r="F13" s="4" t="s">
        <v>13</v>
      </c>
    </row>
    <row r="14" spans="3:11" x14ac:dyDescent="0.25">
      <c r="C14" t="s">
        <v>14</v>
      </c>
      <c r="D14" s="5" t="e">
        <f>(D9+D10)/D12*100</f>
        <v>#DIV/0!</v>
      </c>
      <c r="F14" s="4" t="s">
        <v>15</v>
      </c>
      <c r="G14" t="s">
        <v>12</v>
      </c>
      <c r="H14" s="5" t="e">
        <f>H8/H12*100</f>
        <v>#DIV/0!</v>
      </c>
      <c r="I14" s="4" t="s">
        <v>13</v>
      </c>
    </row>
    <row r="15" spans="3:11" x14ac:dyDescent="0.25">
      <c r="G15" t="s">
        <v>14</v>
      </c>
      <c r="H15" s="5" t="e">
        <f>(H9+H10)/H12*100</f>
        <v>#DIV/0!</v>
      </c>
      <c r="I15" s="4" t="s">
        <v>15</v>
      </c>
    </row>
    <row r="16" spans="3:11" x14ac:dyDescent="0.25">
      <c r="C16" t="s">
        <v>16</v>
      </c>
      <c r="D16" s="1">
        <f>0.07*D12</f>
        <v>0</v>
      </c>
    </row>
    <row r="17" spans="3:8" x14ac:dyDescent="0.25">
      <c r="C17" s="2" t="s">
        <v>17</v>
      </c>
      <c r="D17" s="3">
        <f>D12+D16</f>
        <v>0</v>
      </c>
      <c r="F17" t="s">
        <v>18</v>
      </c>
      <c r="G17" s="2" t="s">
        <v>19</v>
      </c>
    </row>
    <row r="18" spans="3:8" x14ac:dyDescent="0.25">
      <c r="G18" t="s">
        <v>20</v>
      </c>
      <c r="H18" s="3">
        <f>H12*1.07</f>
        <v>0</v>
      </c>
    </row>
    <row r="19" spans="3:8" x14ac:dyDescent="0.25">
      <c r="C19" s="11" t="s">
        <v>21</v>
      </c>
    </row>
    <row r="20" spans="3:8" x14ac:dyDescent="0.25">
      <c r="C20" t="s">
        <v>4</v>
      </c>
      <c r="D20" s="7">
        <v>0</v>
      </c>
      <c r="F20" t="s">
        <v>5</v>
      </c>
      <c r="G20" s="2" t="s">
        <v>22</v>
      </c>
      <c r="H20" s="3">
        <f>0.6*H18</f>
        <v>0</v>
      </c>
    </row>
    <row r="21" spans="3:8" x14ac:dyDescent="0.25">
      <c r="C21" t="s">
        <v>7</v>
      </c>
      <c r="D21" s="7">
        <v>0</v>
      </c>
      <c r="F21" t="s">
        <v>5</v>
      </c>
    </row>
    <row r="22" spans="3:8" x14ac:dyDescent="0.25">
      <c r="C22" t="s">
        <v>8</v>
      </c>
      <c r="D22" s="1">
        <f>D21*0.2644</f>
        <v>0</v>
      </c>
      <c r="F22" t="s">
        <v>5</v>
      </c>
    </row>
    <row r="23" spans="3:8" x14ac:dyDescent="0.25">
      <c r="C23" t="s">
        <v>9</v>
      </c>
      <c r="D23" s="8">
        <v>0</v>
      </c>
      <c r="F23" t="s">
        <v>5</v>
      </c>
    </row>
    <row r="24" spans="3:8" x14ac:dyDescent="0.25">
      <c r="C24" s="2" t="s">
        <v>10</v>
      </c>
      <c r="D24" s="3">
        <f>SUM(D20:D23)</f>
        <v>0</v>
      </c>
    </row>
    <row r="25" spans="3:8" x14ac:dyDescent="0.25">
      <c r="C25" t="s">
        <v>12</v>
      </c>
      <c r="D25" s="5" t="e">
        <f>D20/D24*100</f>
        <v>#DIV/0!</v>
      </c>
      <c r="F25" s="4" t="s">
        <v>13</v>
      </c>
    </row>
    <row r="26" spans="3:8" x14ac:dyDescent="0.25">
      <c r="C26" t="s">
        <v>14</v>
      </c>
      <c r="D26" s="5" t="e">
        <f>(D21+D22)/D24*100</f>
        <v>#DIV/0!</v>
      </c>
      <c r="F26" s="4" t="s">
        <v>15</v>
      </c>
    </row>
    <row r="28" spans="3:8" x14ac:dyDescent="0.25">
      <c r="C28" t="s">
        <v>16</v>
      </c>
      <c r="D28" s="1">
        <f>0.07*D24</f>
        <v>0</v>
      </c>
    </row>
    <row r="29" spans="3:8" x14ac:dyDescent="0.25">
      <c r="C29" s="2" t="s">
        <v>23</v>
      </c>
      <c r="D29" s="3">
        <f>D24+D28</f>
        <v>0</v>
      </c>
      <c r="F29" t="s">
        <v>18</v>
      </c>
    </row>
    <row r="31" spans="3:8" x14ac:dyDescent="0.25">
      <c r="C31" s="11" t="s">
        <v>24</v>
      </c>
    </row>
    <row r="32" spans="3:8" x14ac:dyDescent="0.25">
      <c r="C32" t="s">
        <v>4</v>
      </c>
      <c r="D32" s="7">
        <v>0</v>
      </c>
      <c r="F32" t="s">
        <v>5</v>
      </c>
    </row>
    <row r="33" spans="3:6" x14ac:dyDescent="0.25">
      <c r="C33" t="s">
        <v>7</v>
      </c>
      <c r="D33" s="7">
        <v>0</v>
      </c>
      <c r="F33" t="s">
        <v>5</v>
      </c>
    </row>
    <row r="34" spans="3:6" x14ac:dyDescent="0.25">
      <c r="C34" t="s">
        <v>8</v>
      </c>
      <c r="D34" s="1">
        <f>D33*0.2644</f>
        <v>0</v>
      </c>
      <c r="F34" t="s">
        <v>5</v>
      </c>
    </row>
    <row r="35" spans="3:6" x14ac:dyDescent="0.25">
      <c r="C35" t="s">
        <v>9</v>
      </c>
      <c r="D35" s="8">
        <v>0</v>
      </c>
      <c r="F35" t="s">
        <v>5</v>
      </c>
    </row>
    <row r="36" spans="3:6" x14ac:dyDescent="0.25">
      <c r="C36" s="2" t="s">
        <v>10</v>
      </c>
      <c r="D36" s="3">
        <f>SUM(D32:D35)</f>
        <v>0</v>
      </c>
    </row>
    <row r="37" spans="3:6" x14ac:dyDescent="0.25">
      <c r="C37" t="s">
        <v>12</v>
      </c>
      <c r="D37" s="5" t="e">
        <f>D32/D36*100</f>
        <v>#DIV/0!</v>
      </c>
      <c r="F37" s="4" t="s">
        <v>13</v>
      </c>
    </row>
    <row r="38" spans="3:6" x14ac:dyDescent="0.25">
      <c r="C38" t="s">
        <v>14</v>
      </c>
      <c r="D38" s="5" t="e">
        <f>(D33+D34)/D36*100</f>
        <v>#DIV/0!</v>
      </c>
      <c r="F38" s="4" t="s">
        <v>15</v>
      </c>
    </row>
    <row r="40" spans="3:6" x14ac:dyDescent="0.25">
      <c r="C40" t="s">
        <v>16</v>
      </c>
      <c r="D40" s="1">
        <f>0.07*D36</f>
        <v>0</v>
      </c>
    </row>
    <row r="41" spans="3:6" x14ac:dyDescent="0.25">
      <c r="C41" s="2" t="s">
        <v>25</v>
      </c>
      <c r="D41" s="3">
        <f>D36+D40</f>
        <v>0</v>
      </c>
      <c r="F41" t="s">
        <v>18</v>
      </c>
    </row>
  </sheetData>
  <sheetProtection algorithmName="SHA-512" hashValue="ypwt4ZWDH6wnd2q+NS1s430FxomopeJOoOkIunhkoOw8sUc+Nv6420jFRkUFQudDPOtsyyt/LO6MVz4SMzzuBw==" saltValue="onn5Vh5eeb5orEBCYmqcyA==" spinCount="100000" sheet="1" objects="1" scenarios="1"/>
  <protectedRanges>
    <protectedRange sqref="D8:D9 D11 D20:D21 D23 D32:D33 D35 C7 C19 C31 C4:K5" name="Alu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4055F0B18DAF943AD369F0DCC79C1EE" ma:contentTypeVersion="19" ma:contentTypeDescription="Luo uusi asiakirja." ma:contentTypeScope="" ma:versionID="5116ba185bfe343fb0b7fcd51dd4c363">
  <xsd:schema xmlns:xsd="http://www.w3.org/2001/XMLSchema" xmlns:xs="http://www.w3.org/2001/XMLSchema" xmlns:p="http://schemas.microsoft.com/office/2006/metadata/properties" xmlns:ns2="4efb1dc6-d5f2-4f67-b270-210d6bba50ab" xmlns:ns3="983a6ed7-3b14-4ed5-9bd0-999a5c6a4b10" xmlns:ns4="a90a8554-5475-4609-9feb-2f024996965b" targetNamespace="http://schemas.microsoft.com/office/2006/metadata/properties" ma:root="true" ma:fieldsID="fc7ca807aa2b0be9c70f48d0985fc341" ns2:_="" ns3:_="" ns4:_="">
    <xsd:import namespace="4efb1dc6-d5f2-4f67-b270-210d6bba50ab"/>
    <xsd:import namespace="983a6ed7-3b14-4ed5-9bd0-999a5c6a4b10"/>
    <xsd:import namespace="a90a8554-5475-4609-9feb-2f0249969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Huo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b1dc6-d5f2-4f67-b270-210d6bba5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d2c86073-d20c-4242-97f1-555d656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e" ma:index="26" nillable="true" ma:displayName="Huom!" ma:format="Dropdown" ma:internalName="Huo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a6ed7-3b14-4ed5-9bd0-999a5c6a4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a8554-5475-4609-9feb-2f024996965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5338855-2dba-4ce2-9306-f969fecebfc7}" ma:internalName="TaxCatchAll" ma:showField="CatchAllData" ma:web="983a6ed7-3b14-4ed5-9bd0-999a5c6a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b1dc6-d5f2-4f67-b270-210d6bba50ab">
      <Terms xmlns="http://schemas.microsoft.com/office/infopath/2007/PartnerControls"/>
    </lcf76f155ced4ddcb4097134ff3c332f>
    <Huome xmlns="4efb1dc6-d5f2-4f67-b270-210d6bba50ab" xsi:nil="true"/>
    <TaxCatchAll xmlns="a90a8554-5475-4609-9feb-2f02499696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E8E3D-0308-4232-A5A0-94A46154D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b1dc6-d5f2-4f67-b270-210d6bba50ab"/>
    <ds:schemaRef ds:uri="983a6ed7-3b14-4ed5-9bd0-999a5c6a4b10"/>
    <ds:schemaRef ds:uri="a90a8554-5475-4609-9feb-2f0249969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5F194-4BB6-4695-AD3C-540C2859B753}">
  <ds:schemaRefs>
    <ds:schemaRef ds:uri="983a6ed7-3b14-4ed5-9bd0-999a5c6a4b10"/>
    <ds:schemaRef ds:uri="a90a8554-5475-4609-9feb-2f024996965b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4efb1dc6-d5f2-4f67-b270-210d6bba50ab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6D300C-90C8-461D-B5AA-3C63A9083F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Kasvun kiitorata 2 -haun kustannuserittelytaulukko</dc:title>
  <dc:subject/>
  <dc:creator>ELY-keskus</dc:creator>
  <cp:keywords/>
  <dc:description/>
  <cp:lastModifiedBy>Leikas Sirpa (ELY)</cp:lastModifiedBy>
  <cp:revision/>
  <dcterms:created xsi:type="dcterms:W3CDTF">2025-06-23T13:18:06Z</dcterms:created>
  <dcterms:modified xsi:type="dcterms:W3CDTF">2025-08-07T09:48:46Z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0x01010044055F0B18DAF943AD369F0DCC79C1EE</vt:lpwstr>
  </property>
  <property fmtid="{D5CDD505-2E9C-101B-9397-08002B2CF9AE}" pid="3" name="MediaServiceImageTags">
    <vt:lpwstr/>
  </property>
</Properties>
</file>